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10.xml" ContentType="application/vnd.openxmlformats-officedocument.drawingml.chart+xml"/>
  <Override PartName="/xl/charts/chart6.xml" ContentType="application/vnd.openxmlformats-officedocument.drawingml.chart+xml"/>
  <Override PartName="/xl/charts/chart11.xml" ContentType="application/vnd.openxmlformats-officedocument.drawingml.chart+xml"/>
  <Override PartName="/xl/charts/chart7.xml" ContentType="application/vnd.openxmlformats-officedocument.drawingml.chart+xml"/>
  <Override PartName="/xl/charts/chart12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I Mountain" sheetId="1" state="visible" r:id="rId3"/>
    <sheet name="O Mountain" sheetId="2" state="visible" r:id="rId4"/>
    <sheet name="Oh I Mountain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<sst xmlns="http://schemas.openxmlformats.org/spreadsheetml/2006/main" count="65" uniqueCount="47">
  <si>
    <t xml:space="preserve">Current EF</t>
  </si>
  <si>
    <t xml:space="preserve">Target EF</t>
  </si>
  <si>
    <t xml:space="preserve">Remaining Balance</t>
  </si>
  <si>
    <t xml:space="preserve">% to goal</t>
  </si>
  <si>
    <t xml:space="preserve">remaining balance</t>
  </si>
  <si>
    <t xml:space="preserve">number of month</t>
  </si>
  <si>
    <t xml:space="preserve">$ per month to reach goal</t>
  </si>
  <si>
    <t xml:space="preserve">EF Bar graph</t>
  </si>
  <si>
    <t xml:space="preserve">EF Calculator</t>
  </si>
  <si>
    <t xml:space="preserve">LI Bar Graph</t>
  </si>
  <si>
    <t xml:space="preserve">DI Bar Graph</t>
  </si>
  <si>
    <t xml:space="preserve">Current LI</t>
  </si>
  <si>
    <t xml:space="preserve">Target LI</t>
  </si>
  <si>
    <t xml:space="preserve">Current DI</t>
  </si>
  <si>
    <t xml:space="preserve">Target DI</t>
  </si>
  <si>
    <t xml:space="preserve">Current Roth IRA Contribution</t>
  </si>
  <si>
    <t xml:space="preserve">Max Contribution</t>
  </si>
  <si>
    <t xml:space="preserve">Amount reamining</t>
  </si>
  <si>
    <t xml:space="preserve">% short</t>
  </si>
  <si>
    <t xml:space="preserve">Roth IRA</t>
  </si>
  <si>
    <t xml:space="preserve">Roth Catch up</t>
  </si>
  <si>
    <t xml:space="preserve">401K contribution</t>
  </si>
  <si>
    <t xml:space="preserve">401K catch up</t>
  </si>
  <si>
    <t xml:space="preserve">HSA contribution</t>
  </si>
  <si>
    <t xml:space="preserve">FSA Contribution</t>
  </si>
  <si>
    <t xml:space="preserve">Current Roth IRA Catch up Contribution</t>
  </si>
  <si>
    <t xml:space="preserve">Amount remaining</t>
  </si>
  <si>
    <t xml:space="preserve">% sort</t>
  </si>
  <si>
    <t xml:space="preserve">401 Contribution</t>
  </si>
  <si>
    <t xml:space="preserve">%short</t>
  </si>
  <si>
    <t xml:space="preserve">401K contribution Catch Up</t>
  </si>
  <si>
    <t xml:space="preserve">HSA Contribution</t>
  </si>
  <si>
    <t xml:space="preserve">max contribution</t>
  </si>
  <si>
    <t xml:space="preserve">amount remaining</t>
  </si>
  <si>
    <t xml:space="preserve">amount remaining </t>
  </si>
  <si>
    <t xml:space="preserve">current Path</t>
  </si>
  <si>
    <t xml:space="preserve">Monthly income Goal</t>
  </si>
  <si>
    <t xml:space="preserve">disability (no tax)</t>
  </si>
  <si>
    <t xml:space="preserve">roth IRA (no tax)</t>
  </si>
  <si>
    <t xml:space="preserve">PLI Basis (no tax)</t>
  </si>
  <si>
    <t xml:space="preserve">social Security (some tax)</t>
  </si>
  <si>
    <t xml:space="preserve">Traditional IRA (taxed)</t>
  </si>
  <si>
    <t xml:space="preserve">Pension (taxed)</t>
  </si>
  <si>
    <t xml:space="preserve">Brokerage Accounts (taxed)</t>
  </si>
  <si>
    <t xml:space="preserve">current path</t>
  </si>
  <si>
    <t xml:space="preserve">monthly income goal</t>
  </si>
  <si>
    <t xml:space="preserve">f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</si>
</sst>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.00"/>
    <numFmt numFmtId="166" formatCode="0.00%"/>
    <numFmt numFmtId="167" formatCode="0%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595959"/>
      <name val="Calibri"/>
      <family val="2"/>
    </font>
    <font>
      <sz val="9"/>
      <color rgb="FF404040"/>
      <name val="Calibri"/>
      <family val="2"/>
    </font>
    <font>
      <sz val="9"/>
      <color rgb="FF595959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595959"/>
      <rgbColor rgb="FF5B9BD5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70AD47"/>
      <rgbColor rgb="FFFFC000"/>
      <rgbColor rgb="FFFF9900"/>
      <rgbColor rgb="FFED7D31"/>
      <rgbColor rgb="FF636363"/>
      <rgbColor rgb="FFA5A5A5"/>
      <rgbColor rgb="FF003366"/>
      <rgbColor rgb="FF00B050"/>
      <rgbColor rgb="FF003300"/>
      <rgbColor rgb="FF333300"/>
      <rgbColor rgb="FF993300"/>
      <rgbColor rgb="FF993366"/>
      <rgbColor rgb="FF264478"/>
      <rgbColor rgb="FF4040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Emergeny Fund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'I Mountain'!$A$1</c:f>
              <c:strCache>
                <c:ptCount val="1"/>
                <c:pt idx="0">
                  <c:v>Current EF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00b05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Mountain'!$A$2</c:f>
              <c:numCache>
                <c:formatCode>General</c:formatCode>
                <c:ptCount val="1"/>
                <c:pt idx="0">
                  <c:v>12000</c:v>
                </c:pt>
              </c:numCache>
            </c:numRef>
          </c:val>
        </c:ser>
        <c:ser>
          <c:idx val="1"/>
          <c:order val="1"/>
          <c:tx>
            <c:strRef>
              <c:f>'I Mountain'!$C$1</c:f>
              <c:strCache>
                <c:ptCount val="1"/>
                <c:pt idx="0">
                  <c:v>Remaining Balance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ff000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Mountain'!$C$2</c:f>
              <c:numCache>
                <c:formatCode>General</c:formatCode>
                <c:ptCount val="1"/>
                <c:pt idx="0">
                  <c:v>13000</c:v>
                </c:pt>
              </c:numCache>
            </c:numRef>
          </c:val>
        </c:ser>
        <c:gapWidth val="150"/>
        <c:overlap val="100"/>
        <c:axId val="94235741"/>
        <c:axId val="61519930"/>
      </c:barChart>
      <c:catAx>
        <c:axId val="9423574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1519930"/>
        <c:crosses val="autoZero"/>
        <c:auto val="1"/>
        <c:lblAlgn val="ctr"/>
        <c:lblOffset val="100"/>
        <c:noMultiLvlLbl val="0"/>
      </c:catAx>
      <c:valAx>
        <c:axId val="61519930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4235741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Life Insurance Tracker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'I Mountain'!$A$6</c:f>
              <c:strCache>
                <c:ptCount val="1"/>
                <c:pt idx="0">
                  <c:v>Current LI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00b050"/>
              </a:solidFill>
              <a:ln w="0">
                <a:noFill/>
              </a:ln>
            </c:spPr>
          </c:dPt>
          <c:dLbls>
            <c:dLbl>
              <c:idx val="0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0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Mountain'!$A$7</c:f>
              <c:numCache>
                <c:formatCode>General</c:formatCode>
                <c:ptCount val="1"/>
                <c:pt idx="0">
                  <c:v>2000000</c:v>
                </c:pt>
              </c:numCache>
            </c:numRef>
          </c:val>
        </c:ser>
        <c:ser>
          <c:idx val="1"/>
          <c:order val="1"/>
          <c:tx>
            <c:strRef>
              <c:f>'I Mountain'!$C$6</c:f>
              <c:strCache>
                <c:ptCount val="1"/>
                <c:pt idx="0">
                  <c:v>remaining balance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Mountain'!$C$7</c:f>
              <c:numCache>
                <c:formatCode>General</c:formatCode>
                <c:ptCount val="1"/>
                <c:pt idx="0">
                  <c:v>2000000</c:v>
                </c:pt>
              </c:numCache>
            </c:numRef>
          </c:val>
        </c:ser>
        <c:gapWidth val="150"/>
        <c:overlap val="100"/>
        <c:axId val="7837884"/>
        <c:axId val="59899658"/>
      </c:barChart>
      <c:catAx>
        <c:axId val="783788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59899658"/>
        <c:crosses val="autoZero"/>
        <c:auto val="1"/>
        <c:lblAlgn val="ctr"/>
        <c:lblOffset val="100"/>
        <c:noMultiLvlLbl val="0"/>
      </c:catAx>
      <c:valAx>
        <c:axId val="59899658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83788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Disability Insurance Tracker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'I Mountain'!$A$10</c:f>
              <c:strCache>
                <c:ptCount val="1"/>
                <c:pt idx="0">
                  <c:v>Current DI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00b05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Mountain'!$A$11</c:f>
              <c:numCache>
                <c:formatCode>General</c:formatCode>
                <c:ptCount val="1"/>
                <c:pt idx="0">
                  <c:v>6000</c:v>
                </c:pt>
              </c:numCache>
            </c:numRef>
          </c:val>
        </c:ser>
        <c:ser>
          <c:idx val="1"/>
          <c:order val="1"/>
          <c:tx>
            <c:strRef>
              <c:f>'I Mountain'!$C$10</c:f>
              <c:strCache>
                <c:ptCount val="1"/>
                <c:pt idx="0">
                  <c:v>remaining balance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ff000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Mountain'!$C$11</c:f>
              <c:numCache>
                <c:formatCode>General</c:formatCode>
                <c:ptCount val="1"/>
                <c:pt idx="0">
                  <c:v>4000</c:v>
                </c:pt>
              </c:numCache>
            </c:numRef>
          </c:val>
        </c:ser>
        <c:gapWidth val="150"/>
        <c:overlap val="100"/>
        <c:axId val="16009522"/>
        <c:axId val="77256896"/>
      </c:barChart>
      <c:catAx>
        <c:axId val="1600952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7256896"/>
        <c:crosses val="autoZero"/>
        <c:auto val="1"/>
        <c:lblAlgn val="ctr"/>
        <c:lblOffset val="100"/>
        <c:noMultiLvlLbl val="0"/>
      </c:catAx>
      <c:valAx>
        <c:axId val="77256896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16009522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sz="1400" spc="-1" strike="noStrike">
                <a:solidFill>
                  <a:srgbClr val="595959"/>
                </a:solidFill>
                <a:latin typeface="Calibri"/>
              </a:rPr>
              <a:t>$ per month to reach goal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'I Mountain'!$H$1</c:f>
              <c:strCache>
                <c:ptCount val="1"/>
                <c:pt idx="0">
                  <c:v>$ per month to reach goal</c:v>
                </c:pt>
              </c:strCache>
            </c:strRef>
          </c:tx>
          <c:spPr>
            <a:solidFill>
              <a:srgbClr val="ffff0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ffff0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'I Mountain'!$H$2</c:f>
              <c:numCache>
                <c:formatCode>General</c:formatCode>
                <c:ptCount val="1"/>
                <c:pt idx="0">
                  <c:v>1083.33333333333</c:v>
                </c:pt>
              </c:numCache>
            </c:numRef>
          </c:val>
        </c:ser>
        <c:gapWidth val="150"/>
        <c:overlap val="100"/>
        <c:axId val="58356033"/>
        <c:axId val="62903648"/>
      </c:barChart>
      <c:catAx>
        <c:axId val="58356033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2903648"/>
        <c:crosses val="autoZero"/>
        <c:auto val="1"/>
        <c:lblAlgn val="ctr"/>
        <c:lblOffset val="100"/>
        <c:noMultiLvlLbl val="0"/>
      </c:catAx>
      <c:valAx>
        <c:axId val="62903648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58356033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Roth IRA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Mountain'!$A$1</c:f>
              <c:strCache>
                <c:ptCount val="1"/>
                <c:pt idx="0">
                  <c:v>Current Roth IRA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Mountain'!$A$2</c:f>
              <c:numCache>
                <c:formatCode>General</c:formatCode>
                <c:ptCount val="1"/>
                <c:pt idx="0">
                  <c:v>5000</c:v>
                </c:pt>
              </c:numCache>
            </c:numRef>
          </c:val>
        </c:ser>
        <c:ser>
          <c:idx val="1"/>
          <c:order val="1"/>
          <c:tx>
            <c:strRef>
              <c:f>'O Mountain'!$C$1</c:f>
              <c:strCache>
                <c:ptCount val="1"/>
                <c:pt idx="0">
                  <c:v>Amount reamining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Mountain'!$C$2</c:f>
              <c:numCache>
                <c:formatCode>General</c:formatCode>
                <c:ptCount val="1"/>
                <c:pt idx="0">
                  <c:v>2000</c:v>
                </c:pt>
              </c:numCache>
            </c:numRef>
          </c:val>
        </c:ser>
        <c:gapWidth val="150"/>
        <c:overlap val="100"/>
        <c:axId val="59006897"/>
        <c:axId val="40474729"/>
      </c:barChart>
      <c:catAx>
        <c:axId val="59006897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0474729"/>
        <c:crosses val="autoZero"/>
        <c:auto val="1"/>
        <c:lblAlgn val="ctr"/>
        <c:lblOffset val="100"/>
        <c:noMultiLvlLbl val="0"/>
      </c:catAx>
      <c:valAx>
        <c:axId val="40474729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59006897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Roth Catch up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Mountain'!$A$3</c:f>
              <c:strCache>
                <c:ptCount val="1"/>
                <c:pt idx="0">
                  <c:v>Current Roth IRA Catch up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Mountain'!$A$4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</c:ser>
        <c:ser>
          <c:idx val="1"/>
          <c:order val="1"/>
          <c:tx>
            <c:strRef>
              <c:f>'O Mountain'!$C$3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Mountain'!$C$4</c:f>
              <c:numCache>
                <c:formatCode>General</c:formatCode>
                <c:ptCount val="1"/>
                <c:pt idx="0">
                  <c:v>900</c:v>
                </c:pt>
              </c:numCache>
            </c:numRef>
          </c:val>
        </c:ser>
        <c:gapWidth val="150"/>
        <c:overlap val="100"/>
        <c:axId val="44547416"/>
        <c:axId val="98347188"/>
      </c:barChart>
      <c:catAx>
        <c:axId val="44547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8347188"/>
        <c:crosses val="autoZero"/>
        <c:auto val="1"/>
        <c:lblAlgn val="ctr"/>
        <c:lblOffset val="100"/>
        <c:noMultiLvlLbl val="0"/>
      </c:catAx>
      <c:valAx>
        <c:axId val="98347188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454741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401(K)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Mountain'!$A$5</c:f>
              <c:strCache>
                <c:ptCount val="1"/>
                <c:pt idx="0">
                  <c:v>401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Mountain'!$A$6</c:f>
              <c:numCache>
                <c:formatCode>General</c:formatCode>
                <c:ptCount val="1"/>
                <c:pt idx="0">
                  <c:v>5000</c:v>
                </c:pt>
              </c:numCache>
            </c:numRef>
          </c:val>
        </c:ser>
        <c:ser>
          <c:idx val="1"/>
          <c:order val="1"/>
          <c:tx>
            <c:strRef>
              <c:f>'O Mountain'!$C$5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Mountain'!$C$6</c:f>
              <c:numCache>
                <c:formatCode>General</c:formatCode>
                <c:ptCount val="1"/>
                <c:pt idx="0">
                  <c:v>18000</c:v>
                </c:pt>
              </c:numCache>
            </c:numRef>
          </c:val>
        </c:ser>
        <c:gapWidth val="150"/>
        <c:overlap val="100"/>
        <c:axId val="27012205"/>
        <c:axId val="92644304"/>
      </c:barChart>
      <c:catAx>
        <c:axId val="2701220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2644304"/>
        <c:crosses val="autoZero"/>
        <c:auto val="1"/>
        <c:lblAlgn val="ctr"/>
        <c:lblOffset val="100"/>
        <c:noMultiLvlLbl val="0"/>
      </c:catAx>
      <c:valAx>
        <c:axId val="92644304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7012205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401(K) Catch up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Mountain'!$A$7</c:f>
              <c:strCache>
                <c:ptCount val="1"/>
                <c:pt idx="0">
                  <c:v>401K contribution Catch Up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Mountain'!$A$8</c:f>
              <c:numCache>
                <c:formatCode>General</c:formatCode>
                <c:ptCount val="1"/>
                <c:pt idx="0">
                  <c:v>4000</c:v>
                </c:pt>
              </c:numCache>
            </c:numRef>
          </c:val>
        </c:ser>
        <c:ser>
          <c:idx val="1"/>
          <c:order val="1"/>
          <c:tx>
            <c:strRef>
              <c:f>'O Mountain'!$C$7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Mountain'!$C$8</c:f>
              <c:numCache>
                <c:formatCode>General</c:formatCode>
                <c:ptCount val="1"/>
                <c:pt idx="0">
                  <c:v>3500</c:v>
                </c:pt>
              </c:numCache>
            </c:numRef>
          </c:val>
        </c:ser>
        <c:gapWidth val="150"/>
        <c:overlap val="100"/>
        <c:axId val="26179655"/>
        <c:axId val="95909851"/>
      </c:barChart>
      <c:catAx>
        <c:axId val="2617965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5909851"/>
        <c:crosses val="autoZero"/>
        <c:auto val="1"/>
        <c:lblAlgn val="ctr"/>
        <c:lblOffset val="100"/>
        <c:noMultiLvlLbl val="0"/>
      </c:catAx>
      <c:valAx>
        <c:axId val="95909851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6179655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HSA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Mountain'!$A$9</c:f>
              <c:strCache>
                <c:ptCount val="1"/>
                <c:pt idx="0">
                  <c:v>HSA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Mountain'!$A$10</c:f>
              <c:numCache>
                <c:formatCode>General</c:formatCode>
                <c:ptCount val="1"/>
                <c:pt idx="0">
                  <c:v>4000</c:v>
                </c:pt>
              </c:numCache>
            </c:numRef>
          </c:val>
        </c:ser>
        <c:ser>
          <c:idx val="1"/>
          <c:order val="1"/>
          <c:tx>
            <c:strRef>
              <c:f>'O Mountain'!$C$9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Mountain'!$C$10</c:f>
              <c:numCache>
                <c:formatCode>General</c:formatCode>
                <c:ptCount val="1"/>
                <c:pt idx="0">
                  <c:v>6000</c:v>
                </c:pt>
              </c:numCache>
            </c:numRef>
          </c:val>
        </c:ser>
        <c:gapWidth val="150"/>
        <c:overlap val="100"/>
        <c:axId val="98512950"/>
        <c:axId val="53542054"/>
      </c:barChart>
      <c:catAx>
        <c:axId val="9851295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53542054"/>
        <c:crosses val="autoZero"/>
        <c:auto val="1"/>
        <c:lblAlgn val="ctr"/>
        <c:lblOffset val="100"/>
        <c:noMultiLvlLbl val="0"/>
      </c:catAx>
      <c:valAx>
        <c:axId val="53542054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851295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FSA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 Mountain'!$A$11</c:f>
              <c:strCache>
                <c:ptCount val="1"/>
                <c:pt idx="0">
                  <c:v>FSA Contribution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Mountain'!$A$12</c:f>
              <c:numCache>
                <c:formatCode>General</c:formatCode>
                <c:ptCount val="1"/>
                <c:pt idx="0">
                  <c:v>6000</c:v>
                </c:pt>
              </c:numCache>
            </c:numRef>
          </c:val>
        </c:ser>
        <c:ser>
          <c:idx val="1"/>
          <c:order val="1"/>
          <c:tx>
            <c:strRef>
              <c:f>'O Mountain'!$C$11</c:f>
              <c:strCache>
                <c:ptCount val="1"/>
                <c:pt idx="0">
                  <c:v>amount remaining 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 Mountain'!$C$12</c:f>
              <c:numCache>
                <c:formatCode>General</c:formatCode>
                <c:ptCount val="1"/>
                <c:pt idx="0">
                  <c:v>4000</c:v>
                </c:pt>
              </c:numCache>
            </c:numRef>
          </c:val>
        </c:ser>
        <c:gapWidth val="150"/>
        <c:overlap val="100"/>
        <c:axId val="43975906"/>
        <c:axId val="90612755"/>
      </c:barChart>
      <c:catAx>
        <c:axId val="4397590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0612755"/>
        <c:crosses val="autoZero"/>
        <c:auto val="1"/>
        <c:lblAlgn val="ctr"/>
        <c:lblOffset val="100"/>
        <c:noMultiLvlLbl val="0"/>
      </c:catAx>
      <c:valAx>
        <c:axId val="9061275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397590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Monthly Income Goal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'Oh I Mountain'!$A$1</c:f>
              <c:strCache>
                <c:ptCount val="1"/>
                <c:pt idx="0">
                  <c:v>current Path</c:v>
                </c:pt>
              </c:strCache>
            </c:strRef>
          </c:tx>
          <c:spPr>
            <a:solidFill>
              <a:srgbClr val="00b05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00b05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Mountain'!$A$2</c:f>
              <c:numCache>
                <c:formatCode>General</c:formatCode>
                <c:ptCount val="1"/>
                <c:pt idx="0">
                  <c:v>9500</c:v>
                </c:pt>
              </c:numCache>
            </c:numRef>
          </c:val>
        </c:ser>
        <c:ser>
          <c:idx val="1"/>
          <c:order val="1"/>
          <c:tx>
            <c:strRef>
              <c:f>'Oh I Mountain'!$C$1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ff0000"/>
              </a:solidFill>
              <a:ln w="0">
                <a:noFill/>
              </a:ln>
            </c:spPr>
          </c:dPt>
          <c:dLbls>
            <c:numFmt formatCode="\$#,##0.00" sourceLinked="1"/>
            <c:dLbl>
              <c:idx val="0"/>
              <c:numFmt formatCode="\$#,##0.00" sourceLinked="1"/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Mountain'!$C$2</c:f>
              <c:numCache>
                <c:formatCode>General</c:formatCode>
                <c:ptCount val="1"/>
                <c:pt idx="0">
                  <c:v>5500</c:v>
                </c:pt>
              </c:numCache>
            </c:numRef>
          </c:val>
        </c:ser>
        <c:gapWidth val="150"/>
        <c:overlap val="100"/>
        <c:axId val="89428879"/>
        <c:axId val="74317027"/>
      </c:barChart>
      <c:catAx>
        <c:axId val="89428879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4317027"/>
        <c:crosses val="autoZero"/>
        <c:auto val="1"/>
        <c:lblAlgn val="ctr"/>
        <c:lblOffset val="100"/>
        <c:noMultiLvlLbl val="0"/>
      </c:catAx>
      <c:valAx>
        <c:axId val="74317027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89428879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Monthly Income Goal</a:t>
            </a:r>
          </a:p>
        </c:rich>
      </c:tx>
      <c:layout>
        <c:manualLayout>
          <c:xMode val="edge"/>
          <c:yMode val="edge"/>
          <c:x val="0.401056644151675"/>
          <c:y val="0.01667347772783"/>
        </c:manualLayout>
      </c:layout>
      <c:overlay val="0"/>
      <c:spPr>
        <a:noFill/>
        <a:ln w="0">
          <a:noFill/>
        </a:ln>
      </c:spPr>
    </c:title>
    <c:autoTitleDeleted val="0"/>
    <c:plotArea>
      <c:barChart>
        <c:barDir val="col"/>
        <c:grouping val="percentStacked"/>
        <c:varyColors val="0"/>
        <c:ser>
          <c:idx val="0"/>
          <c:order val="0"/>
          <c:tx>
            <c:strRef>
              <c:f>'Oh I Mountain'!$A$5</c:f>
              <c:strCache>
                <c:ptCount val="1"/>
                <c:pt idx="0">
                  <c:v>disability (no tax)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Mountain'!$A$6</c:f>
              <c:numCache>
                <c:formatCode>General</c:formatCode>
                <c:ptCount val="1"/>
                <c:pt idx="0">
                  <c:v>1000</c:v>
                </c:pt>
              </c:numCache>
            </c:numRef>
          </c:val>
        </c:ser>
        <c:ser>
          <c:idx val="1"/>
          <c:order val="1"/>
          <c:tx>
            <c:strRef>
              <c:f>'Oh I Mountain'!$B$5</c:f>
              <c:strCache>
                <c:ptCount val="1"/>
                <c:pt idx="0">
                  <c:v>roth IRA (no tax)</c:v>
                </c:pt>
              </c:strCache>
            </c:strRef>
          </c:tx>
          <c:spPr>
            <a:solidFill>
              <a:srgbClr val="ed7d31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Mountain'!$B$6</c:f>
              <c:numCache>
                <c:formatCode>General</c:formatCode>
                <c:ptCount val="1"/>
                <c:pt idx="0">
                  <c:v>1500</c:v>
                </c:pt>
              </c:numCache>
            </c:numRef>
          </c:val>
        </c:ser>
        <c:ser>
          <c:idx val="2"/>
          <c:order val="2"/>
          <c:tx>
            <c:strRef>
              <c:f>'Oh I Mountain'!$C$5</c:f>
              <c:strCache>
                <c:ptCount val="1"/>
                <c:pt idx="0">
                  <c:v>PLI Basis (no tax)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Mountain'!$C$6</c:f>
              <c:numCache>
                <c:formatCode>General</c:formatCode>
                <c:ptCount val="1"/>
                <c:pt idx="0">
                  <c:v>1000</c:v>
                </c:pt>
              </c:numCache>
            </c:numRef>
          </c:val>
        </c:ser>
        <c:ser>
          <c:idx val="3"/>
          <c:order val="3"/>
          <c:tx>
            <c:strRef>
              <c:f>'Oh I Mountain'!$D$5</c:f>
              <c:strCache>
                <c:ptCount val="1"/>
                <c:pt idx="0">
                  <c:v>social Security (some tax)</c:v>
                </c:pt>
              </c:strCache>
            </c:strRef>
          </c:tx>
          <c:spPr>
            <a:solidFill>
              <a:srgbClr val="ffc000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Mountain'!$D$6</c:f>
              <c:numCache>
                <c:formatCode>General</c:formatCode>
                <c:ptCount val="1"/>
                <c:pt idx="0">
                  <c:v>2000</c:v>
                </c:pt>
              </c:numCache>
            </c:numRef>
          </c:val>
        </c:ser>
        <c:ser>
          <c:idx val="4"/>
          <c:order val="4"/>
          <c:tx>
            <c:strRef>
              <c:f>'Oh I Mountain'!$E$5</c:f>
              <c:strCache>
                <c:ptCount val="1"/>
                <c:pt idx="0">
                  <c:v>Traditional IRA (taxed)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Mountain'!$E$6</c:f>
              <c:numCache>
                <c:formatCode>General</c:formatCode>
                <c:ptCount val="1"/>
                <c:pt idx="0">
                  <c:v>1000</c:v>
                </c:pt>
              </c:numCache>
            </c:numRef>
          </c:val>
        </c:ser>
        <c:ser>
          <c:idx val="5"/>
          <c:order val="5"/>
          <c:tx>
            <c:strRef>
              <c:f>'Oh I Mountain'!$F$5</c:f>
              <c:strCache>
                <c:ptCount val="1"/>
                <c:pt idx="0">
                  <c:v>Pension (taxed)</c:v>
                </c:pt>
              </c:strCache>
            </c:strRef>
          </c:tx>
          <c:spPr>
            <a:solidFill>
              <a:srgbClr val="70ad47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Mountain'!$F$6</c:f>
              <c:numCache>
                <c:formatCode>General</c:formatCode>
                <c:ptCount val="1"/>
                <c:pt idx="0">
                  <c:v>1000</c:v>
                </c:pt>
              </c:numCache>
            </c:numRef>
          </c:val>
        </c:ser>
        <c:ser>
          <c:idx val="6"/>
          <c:order val="6"/>
          <c:tx>
            <c:strRef>
              <c:f>'Oh I Mountain'!$G$5</c:f>
              <c:strCache>
                <c:ptCount val="1"/>
                <c:pt idx="0">
                  <c:v>Brokerage Accounts (taxed)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Mountain'!$G$6</c:f>
              <c:numCache>
                <c:formatCode>General</c:formatCode>
                <c:ptCount val="1"/>
                <c:pt idx="0">
                  <c:v>2000</c:v>
                </c:pt>
              </c:numCache>
            </c:numRef>
          </c:val>
        </c:ser>
        <c:ser>
          <c:idx val="7"/>
          <c:order val="7"/>
          <c:tx>
            <c:strRef>
              <c:f>'Oh I Mountain'!$J$5</c:f>
              <c:strCache>
                <c:ptCount val="1"/>
                <c:pt idx="0">
                  <c:v>amount remaining</c:v>
                </c:pt>
              </c:strCache>
            </c:strRef>
          </c:tx>
          <c:spPr>
            <a:solidFill>
              <a:srgbClr val="ff0000"/>
            </a:solidFill>
            <a:ln w="0">
              <a:noFill/>
            </a:ln>
          </c:spPr>
          <c:invertIfNegative val="0"/>
          <c:dLbls>
            <c:numFmt formatCode="\$#,##0.00" sourceLinked="1"/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Mountain'!$J$6</c:f>
              <c:numCache>
                <c:formatCode>General</c:formatCode>
                <c:ptCount val="1"/>
                <c:pt idx="0">
                  <c:v>5500</c:v>
                </c:pt>
              </c:numCache>
            </c:numRef>
          </c:val>
        </c:ser>
        <c:ser>
          <c:idx val="8"/>
          <c:order val="8"/>
          <c:tx>
            <c:strRef>
              <c:f>'Oh I Mountain'!$K$5</c:f>
              <c:strCache>
                <c:ptCount val="1"/>
                <c:pt idx="0">
                  <c:v>% to goal</c:v>
                </c:pt>
              </c:strCache>
            </c:strRef>
          </c:tx>
          <c:spPr>
            <a:solidFill>
              <a:srgbClr val="636363"/>
            </a:solidFill>
            <a:ln w="0">
              <a:noFill/>
            </a:ln>
          </c:spPr>
          <c:invertIfNegative val="0"/>
          <c:dPt>
            <c:idx val="0"/>
            <c:invertIfNegative val="0"/>
            <c:spPr>
              <a:solidFill>
                <a:srgbClr val="636363"/>
              </a:solidFill>
              <a:ln w="0">
                <a:noFill/>
              </a:ln>
            </c:spPr>
          </c:dPt>
          <c:dLbls>
            <c:numFmt formatCode="0.00%" sourceLinked="1"/>
            <c:dLbl>
              <c:idx val="0"/>
              <c:layout>
                <c:manualLayout>
                  <c:x val="0.21249989063867"/>
                  <c:y val="-0.0383691925161305"/>
                </c:manualLayout>
              </c:layout>
              <c:numFmt formatCode="0.00%" sourceLinked="1"/>
              <c:spPr>
                <a:solidFill>
                  <a:srgbClr val="FFFF00"/>
                </a:solidFill>
              </c:spPr>
              <c:txPr>
                <a:bodyPr wrap="square"/>
                <a:lstStyle/>
                <a:p>
                  <a:pPr>
                    <a:defRPr b="0" sz="900" spc="-1" strike="noStrike">
                      <a:solidFill>
                        <a:srgbClr val="404040"/>
                      </a:solidFill>
                      <a:latin typeface="Calibri"/>
                    </a:defRPr>
                  </a:pPr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eparator>; </c:separator>
            </c:dLbl>
            <c:spPr>
              <a:solidFill>
                <a:srgbClr val="FFFF00"/>
              </a:solidFill>
            </c:spPr>
            <c:txPr>
              <a:bodyPr wrap="square"/>
              <a:lstStyle/>
              <a:p>
                <a:pPr>
                  <a:defRPr b="0" sz="900" spc="-1" strike="noStrik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'Oh I Mountain'!$K$6</c:f>
              <c:numCache>
                <c:formatCode>General</c:formatCode>
                <c:ptCount val="1"/>
                <c:pt idx="0">
                  <c:v>0.633333333333333</c:v>
                </c:pt>
              </c:numCache>
            </c:numRef>
          </c:val>
        </c:ser>
        <c:gapWidth val="150"/>
        <c:overlap val="100"/>
        <c:axId val="322184"/>
        <c:axId val="91636298"/>
      </c:barChart>
      <c:catAx>
        <c:axId val="32218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91636298"/>
        <c:crosses val="autoZero"/>
        <c:auto val="1"/>
        <c:lblAlgn val="ctr"/>
        <c:lblOffset val="100"/>
        <c:noMultiLvlLbl val="0"/>
      </c:catAx>
      <c:valAx>
        <c:axId val="91636298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322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</c:dTable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<Relationship Id="rId3" Type="http://schemas.openxmlformats.org/officeDocument/2006/relationships/chart" Target="../charts/chart7.xml"/><Relationship Id="rId4" Type="http://schemas.openxmlformats.org/officeDocument/2006/relationships/chart" Target="../charts/chart8.xml"/><Relationship Id="rId5" Type="http://schemas.openxmlformats.org/officeDocument/2006/relationships/chart" Target="../charts/chart9.xml"/><Relationship Id="rId6" Type="http://schemas.openxmlformats.org/officeDocument/2006/relationships/chart" Target="../charts/chart10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11.xml"/><Relationship Id="rId2" Type="http://schemas.openxmlformats.org/officeDocument/2006/relationships/chart" Target="../charts/chart1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1555920</xdr:colOff>
      <xdr:row>2</xdr:row>
      <xdr:rowOff>139680</xdr:rowOff>
    </xdr:from>
    <xdr:to>
      <xdr:col>8</xdr:col>
      <xdr:colOff>1643760</xdr:colOff>
      <xdr:row>17</xdr:row>
      <xdr:rowOff>119520</xdr:rowOff>
    </xdr:to>
    <xdr:graphicFrame>
      <xdr:nvGraphicFramePr>
        <xdr:cNvPr id="0" name="Chart 1"/>
        <xdr:cNvGraphicFramePr/>
      </xdr:nvGraphicFramePr>
      <xdr:xfrm>
        <a:off x="10927080" y="501480"/>
        <a:ext cx="2092680" cy="269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22320</xdr:colOff>
      <xdr:row>2</xdr:row>
      <xdr:rowOff>25560</xdr:rowOff>
    </xdr:from>
    <xdr:to>
      <xdr:col>10</xdr:col>
      <xdr:colOff>1173600</xdr:colOff>
      <xdr:row>17</xdr:row>
      <xdr:rowOff>5400</xdr:rowOff>
    </xdr:to>
    <xdr:graphicFrame>
      <xdr:nvGraphicFramePr>
        <xdr:cNvPr id="1" name="Chart 3"/>
        <xdr:cNvGraphicFramePr/>
      </xdr:nvGraphicFramePr>
      <xdr:xfrm>
        <a:off x="15848280" y="387360"/>
        <a:ext cx="1151280" cy="269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460440</xdr:colOff>
      <xdr:row>2</xdr:row>
      <xdr:rowOff>25560</xdr:rowOff>
    </xdr:from>
    <xdr:to>
      <xdr:col>14</xdr:col>
      <xdr:colOff>68760</xdr:colOff>
      <xdr:row>17</xdr:row>
      <xdr:rowOff>5400</xdr:rowOff>
    </xdr:to>
    <xdr:graphicFrame>
      <xdr:nvGraphicFramePr>
        <xdr:cNvPr id="2" name="Chart 4"/>
        <xdr:cNvGraphicFramePr/>
      </xdr:nvGraphicFramePr>
      <xdr:xfrm>
        <a:off x="18111600" y="387360"/>
        <a:ext cx="1966680" cy="269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54000</xdr:colOff>
      <xdr:row>2</xdr:row>
      <xdr:rowOff>158760</xdr:rowOff>
    </xdr:from>
    <xdr:to>
      <xdr:col>9</xdr:col>
      <xdr:colOff>1611720</xdr:colOff>
      <xdr:row>17</xdr:row>
      <xdr:rowOff>138600</xdr:rowOff>
    </xdr:to>
    <xdr:graphicFrame>
      <xdr:nvGraphicFramePr>
        <xdr:cNvPr id="3" name="Chart 2"/>
        <xdr:cNvGraphicFramePr/>
      </xdr:nvGraphicFramePr>
      <xdr:xfrm>
        <a:off x="13633560" y="520560"/>
        <a:ext cx="1557720" cy="269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22320</xdr:colOff>
      <xdr:row>2</xdr:row>
      <xdr:rowOff>0</xdr:rowOff>
    </xdr:from>
    <xdr:to>
      <xdr:col>5</xdr:col>
      <xdr:colOff>938880</xdr:colOff>
      <xdr:row>16</xdr:row>
      <xdr:rowOff>164160</xdr:rowOff>
    </xdr:to>
    <xdr:graphicFrame>
      <xdr:nvGraphicFramePr>
        <xdr:cNvPr id="4" name="Chart 1"/>
        <xdr:cNvGraphicFramePr/>
      </xdr:nvGraphicFramePr>
      <xdr:xfrm>
        <a:off x="7242840" y="361800"/>
        <a:ext cx="916560" cy="2697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34920</xdr:colOff>
      <xdr:row>2</xdr:row>
      <xdr:rowOff>19080</xdr:rowOff>
    </xdr:from>
    <xdr:to>
      <xdr:col>6</xdr:col>
      <xdr:colOff>881640</xdr:colOff>
      <xdr:row>16</xdr:row>
      <xdr:rowOff>180000</xdr:rowOff>
    </xdr:to>
    <xdr:graphicFrame>
      <xdr:nvGraphicFramePr>
        <xdr:cNvPr id="5" name="Chart 2"/>
        <xdr:cNvGraphicFramePr/>
      </xdr:nvGraphicFramePr>
      <xdr:xfrm>
        <a:off x="8331840" y="380880"/>
        <a:ext cx="846720" cy="269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7</xdr:col>
      <xdr:colOff>15840</xdr:colOff>
      <xdr:row>1</xdr:row>
      <xdr:rowOff>171360</xdr:rowOff>
    </xdr:from>
    <xdr:to>
      <xdr:col>7</xdr:col>
      <xdr:colOff>1180080</xdr:colOff>
      <xdr:row>16</xdr:row>
      <xdr:rowOff>151200</xdr:rowOff>
    </xdr:to>
    <xdr:graphicFrame>
      <xdr:nvGraphicFramePr>
        <xdr:cNvPr id="6" name="Chart 3"/>
        <xdr:cNvGraphicFramePr/>
      </xdr:nvGraphicFramePr>
      <xdr:xfrm>
        <a:off x="9810720" y="352440"/>
        <a:ext cx="1164240" cy="2694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8</xdr:col>
      <xdr:colOff>34920</xdr:colOff>
      <xdr:row>2</xdr:row>
      <xdr:rowOff>25560</xdr:rowOff>
    </xdr:from>
    <xdr:to>
      <xdr:col>8</xdr:col>
      <xdr:colOff>1021320</xdr:colOff>
      <xdr:row>17</xdr:row>
      <xdr:rowOff>5400</xdr:rowOff>
    </xdr:to>
    <xdr:graphicFrame>
      <xdr:nvGraphicFramePr>
        <xdr:cNvPr id="7" name="Chart 4"/>
        <xdr:cNvGraphicFramePr/>
      </xdr:nvGraphicFramePr>
      <xdr:xfrm>
        <a:off x="11216520" y="387360"/>
        <a:ext cx="986400" cy="269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9</xdr:col>
      <xdr:colOff>28440</xdr:colOff>
      <xdr:row>2</xdr:row>
      <xdr:rowOff>12600</xdr:rowOff>
    </xdr:from>
    <xdr:to>
      <xdr:col>9</xdr:col>
      <xdr:colOff>951120</xdr:colOff>
      <xdr:row>16</xdr:row>
      <xdr:rowOff>176760</xdr:rowOff>
    </xdr:to>
    <xdr:graphicFrame>
      <xdr:nvGraphicFramePr>
        <xdr:cNvPr id="8" name="Chart 5"/>
        <xdr:cNvGraphicFramePr/>
      </xdr:nvGraphicFramePr>
      <xdr:xfrm>
        <a:off x="12501000" y="374400"/>
        <a:ext cx="922680" cy="2697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10</xdr:col>
      <xdr:colOff>34920</xdr:colOff>
      <xdr:row>2</xdr:row>
      <xdr:rowOff>25560</xdr:rowOff>
    </xdr:from>
    <xdr:to>
      <xdr:col>10</xdr:col>
      <xdr:colOff>1129320</xdr:colOff>
      <xdr:row>17</xdr:row>
      <xdr:rowOff>5400</xdr:rowOff>
    </xdr:to>
    <xdr:graphicFrame>
      <xdr:nvGraphicFramePr>
        <xdr:cNvPr id="9" name="Chart 6"/>
        <xdr:cNvGraphicFramePr/>
      </xdr:nvGraphicFramePr>
      <xdr:xfrm>
        <a:off x="13695120" y="387360"/>
        <a:ext cx="1094400" cy="269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1905120</xdr:colOff>
      <xdr:row>3</xdr:row>
      <xdr:rowOff>31680</xdr:rowOff>
    </xdr:from>
    <xdr:to>
      <xdr:col>15</xdr:col>
      <xdr:colOff>119520</xdr:colOff>
      <xdr:row>18</xdr:row>
      <xdr:rowOff>11520</xdr:rowOff>
    </xdr:to>
    <xdr:graphicFrame>
      <xdr:nvGraphicFramePr>
        <xdr:cNvPr id="10" name="Chart 1"/>
        <xdr:cNvGraphicFramePr/>
      </xdr:nvGraphicFramePr>
      <xdr:xfrm>
        <a:off x="19739160" y="574560"/>
        <a:ext cx="2431440" cy="269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819000</xdr:colOff>
      <xdr:row>14</xdr:row>
      <xdr:rowOff>42840</xdr:rowOff>
    </xdr:from>
    <xdr:to>
      <xdr:col>8</xdr:col>
      <xdr:colOff>332280</xdr:colOff>
      <xdr:row>38</xdr:row>
      <xdr:rowOff>103680</xdr:rowOff>
    </xdr:to>
    <xdr:graphicFrame>
      <xdr:nvGraphicFramePr>
        <xdr:cNvPr id="11" name="Chart 3"/>
        <xdr:cNvGraphicFramePr/>
      </xdr:nvGraphicFramePr>
      <xdr:xfrm>
        <a:off x="7609680" y="2576520"/>
        <a:ext cx="5382720" cy="4404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ColWidth="8.4453125" defaultRowHeight="14.25" zeroHeight="false" outlineLevelRow="0" outlineLevelCol="0"/>
  <cols>
    <col collapsed="false" customWidth="true" hidden="false" outlineLevel="0" max="1" min="1" style="1" width="14.87"/>
    <col collapsed="false" customWidth="true" hidden="false" outlineLevel="0" max="2" min="2" style="1" width="16.33"/>
    <col collapsed="false" customWidth="true" hidden="false" outlineLevel="0" max="3" min="3" style="1" width="21.56"/>
    <col collapsed="false" customWidth="true" hidden="false" outlineLevel="0" max="5" min="4" style="1" width="15.11"/>
    <col collapsed="false" customWidth="true" hidden="false" outlineLevel="0" max="7" min="6" style="1" width="19"/>
    <col collapsed="false" customWidth="true" hidden="false" outlineLevel="0" max="8" min="8" style="1" width="25.88"/>
    <col collapsed="false" customWidth="true" hidden="false" outlineLevel="0" max="9" min="9" style="1" width="28.44"/>
    <col collapsed="false" customWidth="true" hidden="false" outlineLevel="0" max="10" min="10" style="1" width="29"/>
    <col collapsed="false" customWidth="true" hidden="false" outlineLevel="0" max="11" min="11" style="1" width="23.56"/>
    <col collapsed="false" customWidth="true" hidden="false" outlineLevel="0" max="13" min="13" style="1" width="13.56"/>
  </cols>
  <sheetData>
    <row r="1" customFormat="false" ht="14.2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 t="s">
        <v>5</v>
      </c>
      <c r="H1" s="2" t="s">
        <v>6</v>
      </c>
    </row>
    <row r="2" customFormat="false" ht="14.25" hidden="false" customHeight="false" outlineLevel="0" collapsed="false">
      <c r="A2" s="3" t="n">
        <v>12000</v>
      </c>
      <c r="B2" s="3" t="n">
        <v>25000</v>
      </c>
      <c r="C2" s="3" t="n">
        <f aca="false">IF(A2&gt;B2,0,B2-A2)</f>
        <v>13000</v>
      </c>
      <c r="D2" s="4" t="n">
        <f aca="false">A2/B2</f>
        <v>0.48</v>
      </c>
      <c r="E2" s="4"/>
      <c r="F2" s="3" t="n">
        <f aca="false">C2</f>
        <v>13000</v>
      </c>
      <c r="G2" s="2" t="n">
        <v>12</v>
      </c>
      <c r="H2" s="3" t="n">
        <f aca="false">F2/G2</f>
        <v>1083.33333333333</v>
      </c>
      <c r="I2" s="1" t="s">
        <v>7</v>
      </c>
      <c r="J2" s="1" t="s">
        <v>8</v>
      </c>
      <c r="K2" s="1" t="s">
        <v>9</v>
      </c>
      <c r="M2" s="1" t="s">
        <v>10</v>
      </c>
    </row>
    <row r="6" customFormat="false" ht="14.25" hidden="false" customHeight="false" outlineLevel="0" collapsed="false">
      <c r="A6" s="2" t="s">
        <v>11</v>
      </c>
      <c r="B6" s="2" t="s">
        <v>12</v>
      </c>
      <c r="C6" s="2" t="s">
        <v>4</v>
      </c>
      <c r="D6" s="2" t="s">
        <v>3</v>
      </c>
      <c r="E6" s="2"/>
    </row>
    <row r="7" customFormat="false" ht="14.25" hidden="false" customHeight="false" outlineLevel="0" collapsed="false">
      <c r="A7" s="3" t="n">
        <v>2000000</v>
      </c>
      <c r="B7" s="3" t="n">
        <v>4000000</v>
      </c>
      <c r="C7" s="3" t="n">
        <f aca="false">IF(A7&gt;B7,0,B7-A7)</f>
        <v>2000000</v>
      </c>
      <c r="D7" s="4" t="n">
        <f aca="false">A7/B7</f>
        <v>0.5</v>
      </c>
      <c r="E7" s="4"/>
    </row>
    <row r="10" customFormat="false" ht="14.25" hidden="false" customHeight="false" outlineLevel="0" collapsed="false">
      <c r="A10" s="2" t="s">
        <v>13</v>
      </c>
      <c r="B10" s="2" t="s">
        <v>14</v>
      </c>
      <c r="C10" s="2" t="s">
        <v>4</v>
      </c>
      <c r="D10" s="2" t="s">
        <v>3</v>
      </c>
      <c r="E10" s="2"/>
    </row>
    <row r="11" customFormat="false" ht="14.25" hidden="false" customHeight="false" outlineLevel="0" collapsed="false">
      <c r="A11" s="3" t="n">
        <v>6000</v>
      </c>
      <c r="B11" s="3" t="n">
        <v>10000</v>
      </c>
      <c r="C11" s="3" t="n">
        <f aca="false">IF(A11&gt;B11,0,B11-A11)</f>
        <v>4000</v>
      </c>
      <c r="D11" s="4" t="n">
        <f aca="false">A11/B11</f>
        <v>0.6</v>
      </c>
      <c r="E11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6" activeCellId="0" sqref="B16"/>
    </sheetView>
  </sheetViews>
  <sheetFormatPr defaultColWidth="8.4453125" defaultRowHeight="14.25" zeroHeight="false" outlineLevelRow="0" outlineLevelCol="0"/>
  <cols>
    <col collapsed="false" customWidth="true" hidden="false" outlineLevel="0" max="1" min="1" style="1" width="33.66"/>
    <col collapsed="false" customWidth="true" hidden="false" outlineLevel="0" max="2" min="2" style="1" width="20.34"/>
    <col collapsed="false" customWidth="true" hidden="false" outlineLevel="0" max="3" min="3" style="1" width="18.1"/>
    <col collapsed="false" customWidth="true" hidden="false" outlineLevel="0" max="4" min="4" style="1" width="12.66"/>
    <col collapsed="false" customWidth="true" hidden="false" outlineLevel="0" max="6" min="6" style="1" width="13.89"/>
    <col collapsed="false" customWidth="true" hidden="false" outlineLevel="0" max="7" min="7" style="1" width="19.34"/>
    <col collapsed="false" customWidth="true" hidden="false" outlineLevel="0" max="8" min="8" style="1" width="17.9"/>
    <col collapsed="false" customWidth="true" hidden="false" outlineLevel="0" max="9" min="9" style="1" width="16.66"/>
    <col collapsed="false" customWidth="true" hidden="false" outlineLevel="0" max="10" min="10" style="1" width="15.33"/>
    <col collapsed="false" customWidth="true" hidden="false" outlineLevel="0" max="11" min="11" style="1" width="16.66"/>
  </cols>
  <sheetData>
    <row r="1" customFormat="false" ht="14.25" hidden="false" customHeight="false" outlineLevel="0" collapsed="false">
      <c r="A1" s="2" t="s">
        <v>15</v>
      </c>
      <c r="B1" s="2" t="s">
        <v>16</v>
      </c>
      <c r="C1" s="2" t="s">
        <v>17</v>
      </c>
      <c r="D1" s="2" t="s">
        <v>18</v>
      </c>
    </row>
    <row r="2" customFormat="false" ht="14.25" hidden="false" customHeight="false" outlineLevel="0" collapsed="false">
      <c r="A2" s="3" t="n">
        <v>5000</v>
      </c>
      <c r="B2" s="3" t="n">
        <v>7000</v>
      </c>
      <c r="C2" s="3" t="n">
        <f aca="false">IF(A2&gt;B2,0,B2-A2)</f>
        <v>2000</v>
      </c>
      <c r="D2" s="4" t="n">
        <f aca="false">A2/B2</f>
        <v>0.714285714285714</v>
      </c>
      <c r="F2" s="1" t="s">
        <v>19</v>
      </c>
      <c r="G2" s="1" t="s">
        <v>20</v>
      </c>
      <c r="H2" s="1" t="s">
        <v>21</v>
      </c>
      <c r="I2" s="1" t="s">
        <v>22</v>
      </c>
      <c r="J2" s="1" t="s">
        <v>23</v>
      </c>
      <c r="K2" s="1" t="s">
        <v>24</v>
      </c>
    </row>
    <row r="3" customFormat="false" ht="14.25" hidden="false" customHeight="false" outlineLevel="0" collapsed="false">
      <c r="A3" s="2" t="s">
        <v>25</v>
      </c>
      <c r="B3" s="2" t="s">
        <v>16</v>
      </c>
      <c r="C3" s="2" t="s">
        <v>26</v>
      </c>
      <c r="D3" s="2" t="s">
        <v>27</v>
      </c>
    </row>
    <row r="4" customFormat="false" ht="14.25" hidden="false" customHeight="false" outlineLevel="0" collapsed="false">
      <c r="A4" s="3" t="n">
        <v>100</v>
      </c>
      <c r="B4" s="3" t="n">
        <v>1000</v>
      </c>
      <c r="C4" s="3" t="n">
        <f aca="false">IF(A4&gt;B4,0,B4-A4)</f>
        <v>900</v>
      </c>
      <c r="D4" s="4" t="n">
        <f aca="false">A4/B4</f>
        <v>0.1</v>
      </c>
    </row>
    <row r="5" customFormat="false" ht="14.25" hidden="false" customHeight="false" outlineLevel="0" collapsed="false">
      <c r="A5" s="2" t="s">
        <v>28</v>
      </c>
      <c r="B5" s="2" t="s">
        <v>16</v>
      </c>
      <c r="C5" s="2" t="s">
        <v>26</v>
      </c>
      <c r="D5" s="2" t="s">
        <v>29</v>
      </c>
    </row>
    <row r="6" customFormat="false" ht="14.25" hidden="false" customHeight="false" outlineLevel="0" collapsed="false">
      <c r="A6" s="3" t="n">
        <v>5000</v>
      </c>
      <c r="B6" s="3" t="n">
        <v>23000</v>
      </c>
      <c r="C6" s="3" t="n">
        <f aca="false">IF(A6&gt;B6,0,B6-A6)</f>
        <v>18000</v>
      </c>
      <c r="D6" s="4" t="n">
        <f aca="false">A6/B6</f>
        <v>0.217391304347826</v>
      </c>
    </row>
    <row r="7" customFormat="false" ht="14.25" hidden="false" customHeight="false" outlineLevel="0" collapsed="false">
      <c r="A7" s="3" t="s">
        <v>30</v>
      </c>
      <c r="B7" s="3" t="s">
        <v>16</v>
      </c>
      <c r="C7" s="3" t="s">
        <v>26</v>
      </c>
      <c r="D7" s="4" t="s">
        <v>29</v>
      </c>
    </row>
    <row r="8" customFormat="false" ht="14.25" hidden="false" customHeight="false" outlineLevel="0" collapsed="false">
      <c r="A8" s="3" t="n">
        <v>4000</v>
      </c>
      <c r="B8" s="3" t="n">
        <v>7500</v>
      </c>
      <c r="C8" s="3" t="n">
        <f aca="false">IF(A8&gt;B8,0,B8-A8)</f>
        <v>3500</v>
      </c>
      <c r="D8" s="4" t="n">
        <f aca="false">A8/B8</f>
        <v>0.533333333333333</v>
      </c>
    </row>
    <row r="9" customFormat="false" ht="14.25" hidden="false" customHeight="false" outlineLevel="0" collapsed="false">
      <c r="A9" s="2" t="s">
        <v>31</v>
      </c>
      <c r="B9" s="2" t="s">
        <v>32</v>
      </c>
      <c r="C9" s="2" t="s">
        <v>33</v>
      </c>
      <c r="D9" s="2" t="s">
        <v>29</v>
      </c>
    </row>
    <row r="10" customFormat="false" ht="14.25" hidden="false" customHeight="false" outlineLevel="0" collapsed="false">
      <c r="A10" s="3" t="n">
        <v>4000</v>
      </c>
      <c r="B10" s="3" t="n">
        <v>10000</v>
      </c>
      <c r="C10" s="3" t="n">
        <f aca="false">IF(A10&gt;B10,0,B10-A10)</f>
        <v>6000</v>
      </c>
      <c r="D10" s="4" t="n">
        <f aca="false">A10/B10</f>
        <v>0.4</v>
      </c>
    </row>
    <row r="11" customFormat="false" ht="14.25" hidden="false" customHeight="false" outlineLevel="0" collapsed="false">
      <c r="A11" s="2" t="s">
        <v>24</v>
      </c>
      <c r="B11" s="2" t="s">
        <v>32</v>
      </c>
      <c r="C11" s="2" t="s">
        <v>34</v>
      </c>
      <c r="D11" s="2" t="s">
        <v>29</v>
      </c>
    </row>
    <row r="12" customFormat="false" ht="14.25" hidden="false" customHeight="false" outlineLevel="0" collapsed="false">
      <c r="A12" s="3" t="n">
        <v>6000</v>
      </c>
      <c r="B12" s="3" t="n">
        <v>10000</v>
      </c>
      <c r="C12" s="3" t="n">
        <f aca="false">IF(A12&gt;B12,0,B12-A12)</f>
        <v>4000</v>
      </c>
      <c r="D12" s="4" t="n">
        <f aca="false">A12/B12</f>
        <v>0.6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9" activeCellId="0" sqref="B39"/>
    </sheetView>
  </sheetViews>
  <sheetFormatPr defaultColWidth="8.4453125" defaultRowHeight="14.25" zeroHeight="false" outlineLevelRow="0" outlineLevelCol="0"/>
  <cols>
    <col collapsed="false" customWidth="true" hidden="false" outlineLevel="0" max="3" min="1" style="1" width="21.11"/>
    <col collapsed="false" customWidth="true" hidden="false" outlineLevel="0" max="4" min="4" style="1" width="24.34"/>
    <col collapsed="false" customWidth="true" hidden="false" outlineLevel="0" max="5" min="5" style="1" width="20.88"/>
    <col collapsed="false" customWidth="true" hidden="false" outlineLevel="0" max="6" min="6" style="1" width="14.67"/>
    <col collapsed="false" customWidth="true" hidden="false" outlineLevel="0" max="7" min="7" style="1" width="26.11"/>
    <col collapsed="false" customWidth="true" hidden="false" outlineLevel="0" max="8" min="8" style="1" width="14.11"/>
    <col collapsed="false" customWidth="true" hidden="false" outlineLevel="0" max="9" min="9" style="1" width="22.9"/>
    <col collapsed="false" customWidth="true" hidden="false" outlineLevel="0" max="10" min="10" style="1" width="26.33"/>
    <col collapsed="false" customWidth="true" hidden="false" outlineLevel="0" max="11" min="11" style="1" width="17.56"/>
    <col collapsed="false" customWidth="true" hidden="false" outlineLevel="0" max="12" min="12" style="1" width="29.11"/>
  </cols>
  <sheetData>
    <row r="1" customFormat="false" ht="14.25" hidden="false" customHeight="false" outlineLevel="0" collapsed="false">
      <c r="A1" s="2" t="s">
        <v>35</v>
      </c>
      <c r="B1" s="2" t="s">
        <v>36</v>
      </c>
      <c r="C1" s="2" t="s">
        <v>26</v>
      </c>
      <c r="D1" s="2" t="s">
        <v>3</v>
      </c>
    </row>
    <row r="2" customFormat="false" ht="14.25" hidden="false" customHeight="false" outlineLevel="0" collapsed="false">
      <c r="A2" s="3" t="n">
        <v>9500</v>
      </c>
      <c r="B2" s="3" t="n">
        <v>15000</v>
      </c>
      <c r="C2" s="3" t="n">
        <f aca="false">IF(A2&gt;B2,0,B2-A2)</f>
        <v>5500</v>
      </c>
      <c r="D2" s="4" t="n">
        <f aca="false">A2/B2</f>
        <v>0.633333333333333</v>
      </c>
    </row>
    <row r="5" customFormat="false" ht="14.25" hidden="false" customHeight="false" outlineLevel="0" collapsed="false">
      <c r="A5" s="2" t="s">
        <v>37</v>
      </c>
      <c r="B5" s="2" t="s">
        <v>38</v>
      </c>
      <c r="C5" s="2" t="s">
        <v>39</v>
      </c>
      <c r="D5" s="2" t="s">
        <v>40</v>
      </c>
      <c r="E5" s="2" t="s">
        <v>41</v>
      </c>
      <c r="F5" s="2" t="s">
        <v>42</v>
      </c>
      <c r="G5" s="2" t="s">
        <v>43</v>
      </c>
      <c r="H5" s="2" t="s">
        <v>44</v>
      </c>
      <c r="I5" s="2" t="s">
        <v>45</v>
      </c>
      <c r="J5" s="2" t="s">
        <v>33</v>
      </c>
      <c r="K5" s="2" t="s">
        <v>3</v>
      </c>
    </row>
    <row r="6" customFormat="false" ht="14.25" hidden="false" customHeight="false" outlineLevel="0" collapsed="false">
      <c r="A6" s="3" t="n">
        <v>1000</v>
      </c>
      <c r="B6" s="3" t="n">
        <v>1500</v>
      </c>
      <c r="C6" s="3" t="n">
        <v>1000</v>
      </c>
      <c r="D6" s="3" t="n">
        <v>2000</v>
      </c>
      <c r="E6" s="3" t="n">
        <v>1000</v>
      </c>
      <c r="F6" s="3" t="n">
        <v>1000</v>
      </c>
      <c r="G6" s="3" t="n">
        <v>2000</v>
      </c>
      <c r="H6" s="5" t="n">
        <f aca="false">SUM(A6:G6)</f>
        <v>9500</v>
      </c>
      <c r="I6" s="5" t="n">
        <f aca="false">B2</f>
        <v>15000</v>
      </c>
      <c r="J6" s="5" t="n">
        <f aca="false">C2</f>
        <v>5500</v>
      </c>
      <c r="K6" s="6" t="n">
        <f aca="false">A2/B2</f>
        <v>0.633333333333333</v>
      </c>
    </row>
    <row r="39" customFormat="false" ht="14.25" hidden="false" customHeight="false" outlineLevel="0" collapsed="false">
      <c r="B39" s="1" t="s">
        <v>46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2024-02-29T03:01:22Z</dcterms:created>
  <dc:creator>RODEN, EDDIE /GA133</dc:creator>
  <dc:description/>
  <dc:language>en-US</dc:language>
  <cp:lastModifiedBy/>
  <dcterms:modified xsi:type="dcterms:W3CDTF">2024-07-05T15:45:16Z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